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riosc\OneDrive\Desktop\Febrero 28_22\Proyectos\Proyecto Isaac Maestría\Proyecto Isaac Maestria\paper\submit\resubmit\New figures\resubmit\Resubmit\"/>
    </mc:Choice>
  </mc:AlternateContent>
  <xr:revisionPtr revIDLastSave="0" documentId="13_ncr:1_{7774061A-EB8F-4015-924D-2336397B29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1" l="1"/>
  <c r="O3" i="1"/>
  <c r="M3" i="1"/>
  <c r="U15" i="1"/>
  <c r="U9" i="1"/>
  <c r="U6" i="1"/>
  <c r="U3" i="1"/>
  <c r="U4" i="1"/>
  <c r="U5" i="1"/>
  <c r="U7" i="1"/>
  <c r="U8" i="1"/>
  <c r="U10" i="1"/>
  <c r="U11" i="1"/>
  <c r="U12" i="1"/>
  <c r="U13" i="1"/>
  <c r="U14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" i="1"/>
  <c r="M2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4" i="1"/>
  <c r="M25" i="1"/>
  <c r="M26" i="1"/>
  <c r="M27" i="1"/>
  <c r="M28" i="1"/>
  <c r="M29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" i="1"/>
  <c r="N4" i="1"/>
  <c r="O4" i="1" s="1"/>
  <c r="N5" i="1"/>
  <c r="O5" i="1" s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</calcChain>
</file>

<file path=xl/sharedStrings.xml><?xml version="1.0" encoding="utf-8"?>
<sst xmlns="http://schemas.openxmlformats.org/spreadsheetml/2006/main" count="45" uniqueCount="45">
  <si>
    <t>Male</t>
  </si>
  <si>
    <t>Ambient noise (dB[A])</t>
  </si>
  <si>
    <t>Artificial light at night (mcd/m2)</t>
  </si>
  <si>
    <t>Vermilion flycatchers avoid singing during sudden peaks of anthropogenic noise</t>
  </si>
  <si>
    <t>Isaac Muñoz-Santos and Alejandro Ariel Ríos-Chelén</t>
  </si>
  <si>
    <t>Ambient noise CV</t>
  </si>
  <si>
    <t>I-J</t>
  </si>
  <si>
    <t>LogI-J</t>
  </si>
  <si>
    <t>male identity</t>
  </si>
  <si>
    <t>ambient noise coefficient of variation</t>
  </si>
  <si>
    <t xml:space="preserve"># songs post noise playback divided by # songs before playback </t>
  </si>
  <si>
    <t>latency to sing after noise playback divided by latency to sing before playback</t>
  </si>
  <si>
    <t>Song bout length before noise playback</t>
  </si>
  <si>
    <t>Song bout length during noise playback</t>
  </si>
  <si>
    <t>Log (Song bout length during noise playback)</t>
  </si>
  <si>
    <t>Song bout length after noise playback</t>
  </si>
  <si>
    <t>Relative # songs post-SUN</t>
  </si>
  <si>
    <t>Relative latency to sing post-SUN</t>
  </si>
  <si>
    <t>artificial light at night measured on new moon nights only</t>
  </si>
  <si>
    <t>Relative song bout duration post-SUN</t>
  </si>
  <si>
    <t>Song bout length before minus during playback</t>
  </si>
  <si>
    <t>Log (song bout length before minus during noise playback)</t>
  </si>
  <si>
    <t>song bout duration after noise playback divided by song bout duration before playback</t>
  </si>
  <si>
    <t>LogRelative latency to sing post-SUN</t>
  </si>
  <si>
    <t>Log(latency to sing after noise playback divided by latency to sing before playback)</t>
  </si>
  <si>
    <t>SongBoutLength (s) during pre-SUN</t>
  </si>
  <si>
    <t>SongBoutLength (s) during SUN</t>
  </si>
  <si>
    <t>LogSongBoutLength during SUN</t>
  </si>
  <si>
    <t>Song Bout Length (s) during post-SUN</t>
  </si>
  <si>
    <t>Songs pre-SUN</t>
  </si>
  <si>
    <t>Songs SUN preplayback</t>
  </si>
  <si>
    <t>Songs SUN postplayback</t>
  </si>
  <si>
    <t># songs during noise playback treatment  before noise playback started</t>
  </si>
  <si>
    <t>#songs during noise playback treatment after noise playback started</t>
  </si>
  <si>
    <t>Songs post-SUN</t>
  </si>
  <si>
    <t>#songs before noise playback treatment</t>
  </si>
  <si>
    <t>time between start of first song and start of noise playback during noise playback treatment</t>
  </si>
  <si>
    <t>TimeToPlayback</t>
  </si>
  <si>
    <t>TimeAfterPlayback</t>
  </si>
  <si>
    <t>time between start of noise playback and end of last song sang during noise playback treatment</t>
  </si>
  <si>
    <t>Number of songs after noise playback</t>
  </si>
  <si>
    <t>Acta Ethologica</t>
  </si>
  <si>
    <t>Centro Tlaxcala de Biologá de la Conducta, Universidad Autónoma de Taxcala</t>
  </si>
  <si>
    <t>Data set</t>
  </si>
  <si>
    <t>Ambient noise level (dB[A])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</si>
</sst>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3"/>
  <sheetViews>
    <sheetView tabSelected="1" zoomScale="104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11.42578125" defaultRowHeight="15" x14ac:dyDescent="0.25"/>
  <cols>
    <col min="1" max="1" width="42.28515625" customWidth="1"/>
    <col min="2" max="2" width="8.7109375" customWidth="1"/>
    <col min="3" max="3" width="14.28515625" customWidth="1"/>
    <col min="4" max="4" width="22" customWidth="1"/>
    <col min="5" max="5" width="31.42578125" customWidth="1"/>
    <col min="6" max="6" width="28.28515625" customWidth="1"/>
    <col min="7" max="7" width="32.5703125" customWidth="1"/>
    <col min="8" max="8" width="37" customWidth="1"/>
    <col min="9" max="9" width="40.140625" bestFit="1" customWidth="1"/>
    <col min="10" max="10" width="40.28515625" customWidth="1"/>
    <col min="11" max="11" width="43.28515625" customWidth="1"/>
    <col min="12" max="12" width="34.42578125" bestFit="1" customWidth="1"/>
    <col min="13" max="13" width="34.42578125" customWidth="1"/>
    <col min="14" max="14" width="24.7109375" bestFit="1" customWidth="1"/>
    <col min="16" max="16" width="15.5703125" customWidth="1"/>
    <col min="17" max="17" width="23.28515625" customWidth="1"/>
  </cols>
  <sheetData>
    <row r="1" spans="1:21" x14ac:dyDescent="0.25">
      <c r="A1" t="s">
        <v>3</v>
      </c>
      <c r="B1" t="s">
        <v>0</v>
      </c>
      <c r="C1" t="s">
        <v>1</v>
      </c>
      <c r="D1" t="s">
        <v>5</v>
      </c>
      <c r="E1" t="s">
        <v>2</v>
      </c>
      <c r="F1" t="s">
        <v>16</v>
      </c>
      <c r="G1" t="s">
        <v>17</v>
      </c>
      <c r="H1" t="s">
        <v>23</v>
      </c>
      <c r="I1" t="s">
        <v>25</v>
      </c>
      <c r="J1" t="s">
        <v>26</v>
      </c>
      <c r="K1" t="s">
        <v>27</v>
      </c>
      <c r="L1" t="s">
        <v>28</v>
      </c>
      <c r="M1" t="s">
        <v>19</v>
      </c>
      <c r="N1" t="s">
        <v>6</v>
      </c>
      <c r="O1" t="s">
        <v>7</v>
      </c>
      <c r="P1" t="s">
        <v>29</v>
      </c>
      <c r="Q1" t="s">
        <v>30</v>
      </c>
      <c r="R1" t="s">
        <v>31</v>
      </c>
      <c r="S1" t="s">
        <v>34</v>
      </c>
      <c r="T1" t="s">
        <v>37</v>
      </c>
      <c r="U1" t="s">
        <v>38</v>
      </c>
    </row>
    <row r="2" spans="1:21" x14ac:dyDescent="0.25">
      <c r="A2" t="s">
        <v>41</v>
      </c>
      <c r="B2" t="s">
        <v>8</v>
      </c>
      <c r="C2" t="s">
        <v>44</v>
      </c>
      <c r="D2" t="s">
        <v>9</v>
      </c>
      <c r="E2" t="s">
        <v>18</v>
      </c>
      <c r="F2" t="s">
        <v>10</v>
      </c>
      <c r="G2" t="s">
        <v>11</v>
      </c>
      <c r="H2" t="s">
        <v>24</v>
      </c>
      <c r="I2" t="s">
        <v>12</v>
      </c>
      <c r="J2" t="s">
        <v>13</v>
      </c>
      <c r="K2" t="s">
        <v>14</v>
      </c>
      <c r="L2" t="s">
        <v>15</v>
      </c>
      <c r="M2" t="s">
        <v>22</v>
      </c>
      <c r="N2" t="s">
        <v>20</v>
      </c>
      <c r="O2" t="s">
        <v>21</v>
      </c>
      <c r="P2" t="s">
        <v>35</v>
      </c>
      <c r="Q2" t="s">
        <v>32</v>
      </c>
      <c r="R2" t="s">
        <v>33</v>
      </c>
      <c r="S2" t="s">
        <v>40</v>
      </c>
      <c r="T2" t="s">
        <v>36</v>
      </c>
      <c r="U2" t="s">
        <v>39</v>
      </c>
    </row>
    <row r="3" spans="1:21" x14ac:dyDescent="0.25">
      <c r="A3" t="s">
        <v>43</v>
      </c>
      <c r="B3">
        <v>1</v>
      </c>
      <c r="C3">
        <v>50.524999999999999</v>
      </c>
      <c r="D3">
        <v>2.9119612471975262</v>
      </c>
      <c r="E3" s="1">
        <v>85.000945290000004</v>
      </c>
      <c r="F3">
        <v>0.5</v>
      </c>
      <c r="G3">
        <v>4.2543544520000003</v>
      </c>
      <c r="H3">
        <f>LOG(G3)</f>
        <v>0.6288336703656997</v>
      </c>
      <c r="I3">
        <v>6.9889999999999999</v>
      </c>
      <c r="J3">
        <v>2.2650000000000001</v>
      </c>
      <c r="K3">
        <f>LOG(J3)</f>
        <v>0.35506820634885072</v>
      </c>
      <c r="L3">
        <v>2.7650000000000001</v>
      </c>
      <c r="M3">
        <f>L3/I3</f>
        <v>0.39562169122907426</v>
      </c>
      <c r="N3">
        <f>I3-J3</f>
        <v>4.7240000000000002</v>
      </c>
      <c r="O3">
        <f>LOG(N3)</f>
        <v>0.67430988894147725</v>
      </c>
      <c r="P3">
        <v>6</v>
      </c>
      <c r="Q3">
        <v>2</v>
      </c>
      <c r="R3">
        <v>0</v>
      </c>
      <c r="S3">
        <v>3</v>
      </c>
      <c r="T3">
        <v>1.7456</v>
      </c>
      <c r="U3">
        <f>J3-T3</f>
        <v>0.51940000000000008</v>
      </c>
    </row>
    <row r="4" spans="1:21" x14ac:dyDescent="0.25">
      <c r="A4" t="s">
        <v>4</v>
      </c>
      <c r="B4">
        <v>2</v>
      </c>
      <c r="C4">
        <v>62.155000000000001</v>
      </c>
      <c r="D4">
        <v>5.3689370526542719</v>
      </c>
      <c r="E4" s="1">
        <v>118.41964520000001</v>
      </c>
      <c r="F4">
        <v>1.1428571430000001</v>
      </c>
      <c r="G4">
        <v>0.79790313000000002</v>
      </c>
      <c r="H4">
        <f t="shared" ref="H4:H29" si="0">LOG(G4)</f>
        <v>-9.804983128101781E-2</v>
      </c>
      <c r="I4">
        <v>8.2240000000000002</v>
      </c>
      <c r="J4">
        <v>6.9059999999999997</v>
      </c>
      <c r="K4">
        <f t="shared" ref="K4:K29" si="1">LOG(J4)</f>
        <v>0.83922657401343537</v>
      </c>
      <c r="L4">
        <v>10.292</v>
      </c>
      <c r="M4">
        <f t="shared" ref="M4:M29" si="2">L4/I4</f>
        <v>1.2514591439688716</v>
      </c>
      <c r="N4">
        <f>I4-J4</f>
        <v>1.3180000000000005</v>
      </c>
      <c r="O4">
        <f>LOG(N4)</f>
        <v>0.11991541025799123</v>
      </c>
      <c r="P4">
        <v>7</v>
      </c>
      <c r="Q4">
        <v>2</v>
      </c>
      <c r="R4">
        <v>4</v>
      </c>
      <c r="S4">
        <v>8</v>
      </c>
      <c r="T4">
        <v>1.8069</v>
      </c>
      <c r="U4">
        <f t="shared" ref="U4:U29" si="3">J4-T4</f>
        <v>5.0991</v>
      </c>
    </row>
    <row r="5" spans="1:21" x14ac:dyDescent="0.25">
      <c r="A5" t="s">
        <v>42</v>
      </c>
      <c r="B5">
        <v>3</v>
      </c>
      <c r="C5">
        <v>59.32</v>
      </c>
      <c r="D5">
        <v>1.9111818425502431</v>
      </c>
      <c r="E5" s="1">
        <v>41.440382509999999</v>
      </c>
      <c r="F5">
        <v>1.1428571430000001</v>
      </c>
      <c r="G5">
        <v>1.1381198749999999</v>
      </c>
      <c r="H5">
        <f t="shared" si="0"/>
        <v>5.6188007497715818E-2</v>
      </c>
      <c r="I5">
        <v>6.5780000000000003</v>
      </c>
      <c r="J5">
        <v>5.7649999999999997</v>
      </c>
      <c r="K5">
        <f t="shared" si="1"/>
        <v>0.76079931163071779</v>
      </c>
      <c r="L5">
        <v>9.8829999999999991</v>
      </c>
      <c r="M5">
        <f t="shared" si="2"/>
        <v>1.5024323502584369</v>
      </c>
      <c r="N5">
        <f t="shared" ref="N5:N29" si="4">I5-J5</f>
        <v>0.81300000000000061</v>
      </c>
      <c r="O5">
        <f t="shared" ref="O5:O29" si="5">LOG(N5)</f>
        <v>-8.990945440593151E-2</v>
      </c>
      <c r="P5">
        <v>7</v>
      </c>
      <c r="Q5">
        <v>3</v>
      </c>
      <c r="R5">
        <v>3</v>
      </c>
      <c r="S5">
        <v>8</v>
      </c>
      <c r="T5">
        <v>1.9829000000000001</v>
      </c>
      <c r="U5">
        <f t="shared" si="3"/>
        <v>3.7820999999999998</v>
      </c>
    </row>
    <row r="6" spans="1:21" x14ac:dyDescent="0.25">
      <c r="B6">
        <v>4</v>
      </c>
      <c r="C6">
        <v>55.07</v>
      </c>
      <c r="D6">
        <v>2.7566370074450703</v>
      </c>
      <c r="E6" s="1">
        <v>68.143393200000006</v>
      </c>
      <c r="F6">
        <v>0.875</v>
      </c>
      <c r="G6">
        <v>2.5336847999999999E-2</v>
      </c>
      <c r="H6">
        <f t="shared" si="0"/>
        <v>-1.5962474139731524</v>
      </c>
      <c r="I6">
        <v>7.6619999999999999</v>
      </c>
      <c r="J6">
        <v>2.4750000000000001</v>
      </c>
      <c r="K6">
        <f t="shared" si="1"/>
        <v>0.39357520326958756</v>
      </c>
      <c r="L6">
        <v>7.2670000000000003</v>
      </c>
      <c r="M6">
        <f t="shared" si="2"/>
        <v>0.9484468807099975</v>
      </c>
      <c r="N6">
        <f t="shared" si="4"/>
        <v>5.1869999999999994</v>
      </c>
      <c r="O6">
        <f t="shared" si="5"/>
        <v>0.714916247993585</v>
      </c>
      <c r="P6">
        <v>8</v>
      </c>
      <c r="Q6">
        <v>2</v>
      </c>
      <c r="R6">
        <v>0</v>
      </c>
      <c r="S6">
        <v>7</v>
      </c>
      <c r="T6">
        <v>3.0053999999999998</v>
      </c>
      <c r="U6">
        <f>J6-T6</f>
        <v>-0.53039999999999976</v>
      </c>
    </row>
    <row r="7" spans="1:21" x14ac:dyDescent="0.25">
      <c r="B7">
        <v>5</v>
      </c>
      <c r="C7">
        <v>54.965000000000003</v>
      </c>
      <c r="D7">
        <v>3.0386397582536335</v>
      </c>
      <c r="E7" s="1">
        <v>49.822298050000001</v>
      </c>
      <c r="F7">
        <v>0.25</v>
      </c>
      <c r="G7">
        <v>1.42999421</v>
      </c>
      <c r="H7">
        <f t="shared" si="0"/>
        <v>0.15533427902440383</v>
      </c>
      <c r="I7">
        <v>4.3369999999999997</v>
      </c>
      <c r="J7">
        <v>1.998</v>
      </c>
      <c r="K7">
        <f t="shared" si="1"/>
        <v>0.30059548388996349</v>
      </c>
      <c r="L7">
        <v>0.82809999999999995</v>
      </c>
      <c r="M7">
        <f t="shared" si="2"/>
        <v>0.19093843670740143</v>
      </c>
      <c r="N7">
        <f t="shared" si="4"/>
        <v>2.3389999999999995</v>
      </c>
      <c r="O7">
        <f t="shared" si="5"/>
        <v>0.36903022180915296</v>
      </c>
      <c r="P7">
        <v>4</v>
      </c>
      <c r="Q7">
        <v>2</v>
      </c>
      <c r="R7">
        <v>0</v>
      </c>
      <c r="S7">
        <v>1</v>
      </c>
      <c r="T7">
        <v>1.9803999999999999</v>
      </c>
      <c r="U7">
        <f t="shared" si="3"/>
        <v>1.760000000000006E-2</v>
      </c>
    </row>
    <row r="8" spans="1:21" x14ac:dyDescent="0.25">
      <c r="B8">
        <v>6</v>
      </c>
      <c r="C8">
        <v>57.844999999999999</v>
      </c>
      <c r="D8">
        <v>1.912498637710593</v>
      </c>
      <c r="E8" s="1">
        <v>52.170350620000001</v>
      </c>
      <c r="F8">
        <v>0.8</v>
      </c>
      <c r="G8">
        <v>1.172644467</v>
      </c>
      <c r="H8">
        <f t="shared" si="0"/>
        <v>6.9166358726970814E-2</v>
      </c>
      <c r="I8">
        <v>7.6159999999999997</v>
      </c>
      <c r="J8">
        <v>6.41</v>
      </c>
      <c r="K8">
        <f t="shared" si="1"/>
        <v>0.80685802951881747</v>
      </c>
      <c r="L8">
        <v>4.09</v>
      </c>
      <c r="M8">
        <f t="shared" si="2"/>
        <v>0.53702731092436973</v>
      </c>
      <c r="N8">
        <f t="shared" si="4"/>
        <v>1.2059999999999995</v>
      </c>
      <c r="O8">
        <f t="shared" si="5"/>
        <v>8.1347307804132324E-2</v>
      </c>
      <c r="P8">
        <v>5</v>
      </c>
      <c r="Q8">
        <v>2</v>
      </c>
      <c r="R8">
        <v>3</v>
      </c>
      <c r="S8">
        <v>4</v>
      </c>
      <c r="T8">
        <v>1.8501000000000001</v>
      </c>
      <c r="U8">
        <f t="shared" si="3"/>
        <v>4.5598999999999998</v>
      </c>
    </row>
    <row r="9" spans="1:21" x14ac:dyDescent="0.25">
      <c r="B9">
        <v>7</v>
      </c>
      <c r="C9">
        <v>58.44</v>
      </c>
      <c r="D9">
        <v>1.3559931506849316</v>
      </c>
      <c r="E9" s="1">
        <v>55.644693609999997</v>
      </c>
      <c r="F9">
        <v>0.75</v>
      </c>
      <c r="G9">
        <v>0.61754567400000004</v>
      </c>
      <c r="H9">
        <f t="shared" si="0"/>
        <v>-0.20933091623411174</v>
      </c>
      <c r="I9">
        <v>10.901</v>
      </c>
      <c r="J9">
        <v>2.2229999999999999</v>
      </c>
      <c r="K9">
        <f t="shared" si="1"/>
        <v>0.34693946269899056</v>
      </c>
      <c r="L9">
        <v>10.308999999999999</v>
      </c>
      <c r="M9">
        <f t="shared" si="2"/>
        <v>0.9456930556829648</v>
      </c>
      <c r="N9">
        <f t="shared" si="4"/>
        <v>8.6780000000000008</v>
      </c>
      <c r="O9">
        <f t="shared" si="5"/>
        <v>0.93841964579319315</v>
      </c>
      <c r="P9">
        <v>8</v>
      </c>
      <c r="Q9">
        <v>2</v>
      </c>
      <c r="R9">
        <v>0</v>
      </c>
      <c r="S9">
        <v>6</v>
      </c>
      <c r="T9">
        <v>2.4474999999999998</v>
      </c>
      <c r="U9">
        <f>J9-T9</f>
        <v>-0.22449999999999992</v>
      </c>
    </row>
    <row r="10" spans="1:21" x14ac:dyDescent="0.25">
      <c r="B10">
        <v>8</v>
      </c>
      <c r="C10">
        <v>50.74</v>
      </c>
      <c r="D10">
        <v>2.3461176901838132</v>
      </c>
      <c r="E10" s="1">
        <v>63.888656490000002</v>
      </c>
      <c r="F10">
        <v>1</v>
      </c>
      <c r="G10">
        <v>0.423563456</v>
      </c>
      <c r="H10">
        <f t="shared" si="0"/>
        <v>-0.37308151679442986</v>
      </c>
      <c r="I10">
        <v>3.919</v>
      </c>
      <c r="J10">
        <v>0.94099999999999995</v>
      </c>
      <c r="K10">
        <f t="shared" si="1"/>
        <v>-2.6410376572743116E-2</v>
      </c>
      <c r="L10">
        <v>3.5459999999999998</v>
      </c>
      <c r="M10">
        <f t="shared" si="2"/>
        <v>0.90482265884154112</v>
      </c>
      <c r="N10">
        <f t="shared" si="4"/>
        <v>2.9780000000000002</v>
      </c>
      <c r="O10">
        <f t="shared" si="5"/>
        <v>0.47392469341615739</v>
      </c>
      <c r="P10">
        <v>3</v>
      </c>
      <c r="Q10">
        <v>1</v>
      </c>
      <c r="R10">
        <v>0</v>
      </c>
      <c r="S10">
        <v>3</v>
      </c>
      <c r="T10">
        <v>1.6262000000000001</v>
      </c>
      <c r="U10">
        <f t="shared" si="3"/>
        <v>-0.68520000000000014</v>
      </c>
    </row>
    <row r="11" spans="1:21" x14ac:dyDescent="0.25">
      <c r="B11">
        <v>9</v>
      </c>
      <c r="C11">
        <v>48.174999999999997</v>
      </c>
      <c r="D11">
        <v>1.7837259989621175</v>
      </c>
      <c r="E11" s="1">
        <v>50.283298100000003</v>
      </c>
      <c r="F11">
        <v>0.71428571399999996</v>
      </c>
      <c r="G11">
        <v>5.7865356E-2</v>
      </c>
      <c r="H11">
        <f t="shared" si="0"/>
        <v>-1.2375813706605374</v>
      </c>
      <c r="I11">
        <v>11.446</v>
      </c>
      <c r="J11">
        <v>2.1120000000000001</v>
      </c>
      <c r="K11">
        <f t="shared" si="1"/>
        <v>0.32469391386177465</v>
      </c>
      <c r="L11">
        <v>6.9989999999999997</v>
      </c>
      <c r="M11">
        <f t="shared" si="2"/>
        <v>0.6114799930106587</v>
      </c>
      <c r="N11">
        <f t="shared" si="4"/>
        <v>9.3339999999999996</v>
      </c>
      <c r="O11">
        <f t="shared" si="5"/>
        <v>0.97006779654913711</v>
      </c>
      <c r="P11">
        <v>7</v>
      </c>
      <c r="Q11">
        <v>1</v>
      </c>
      <c r="R11">
        <v>0</v>
      </c>
      <c r="S11">
        <v>5</v>
      </c>
      <c r="T11">
        <v>2.004</v>
      </c>
      <c r="U11">
        <f t="shared" si="3"/>
        <v>0.1080000000000001</v>
      </c>
    </row>
    <row r="12" spans="1:21" x14ac:dyDescent="0.25">
      <c r="B12">
        <v>10</v>
      </c>
      <c r="C12">
        <v>50.22</v>
      </c>
      <c r="D12">
        <v>2.3922073060488156</v>
      </c>
      <c r="E12" s="1">
        <v>50.748563730000001</v>
      </c>
      <c r="F12">
        <v>0.75</v>
      </c>
      <c r="G12">
        <v>2.310415715</v>
      </c>
      <c r="H12">
        <f t="shared" si="0"/>
        <v>0.36369012988650323</v>
      </c>
      <c r="I12">
        <v>5.9420000000000002</v>
      </c>
      <c r="J12">
        <v>1.2769999999999999</v>
      </c>
      <c r="K12">
        <f t="shared" si="1"/>
        <v>0.10619089726341525</v>
      </c>
      <c r="L12">
        <v>3.9060000000000001</v>
      </c>
      <c r="M12">
        <f t="shared" si="2"/>
        <v>0.65735442611915185</v>
      </c>
      <c r="N12">
        <f t="shared" si="4"/>
        <v>4.665</v>
      </c>
      <c r="O12">
        <f t="shared" si="5"/>
        <v>0.66885164808251873</v>
      </c>
      <c r="P12">
        <v>4</v>
      </c>
      <c r="Q12">
        <v>1</v>
      </c>
      <c r="R12">
        <v>0</v>
      </c>
      <c r="S12">
        <v>3</v>
      </c>
      <c r="T12">
        <v>1.8120000000000001</v>
      </c>
      <c r="U12">
        <f t="shared" si="3"/>
        <v>-0.53500000000000014</v>
      </c>
    </row>
    <row r="13" spans="1:21" x14ac:dyDescent="0.25">
      <c r="B13">
        <v>11</v>
      </c>
      <c r="C13">
        <v>51.225000000000001</v>
      </c>
      <c r="D13">
        <v>1.6267670793267826</v>
      </c>
      <c r="E13" s="1">
        <v>4.8912938629999996</v>
      </c>
      <c r="F13">
        <v>0.5</v>
      </c>
      <c r="G13">
        <v>0.75748902900000004</v>
      </c>
      <c r="H13">
        <f t="shared" si="0"/>
        <v>-0.12062365283128755</v>
      </c>
      <c r="I13">
        <v>10.558999999999999</v>
      </c>
      <c r="J13">
        <v>0.72519999999999996</v>
      </c>
      <c r="K13">
        <f t="shared" si="1"/>
        <v>-0.13954220457652897</v>
      </c>
      <c r="L13">
        <v>5.4880000000000004</v>
      </c>
      <c r="M13">
        <f t="shared" si="2"/>
        <v>0.51974618808599304</v>
      </c>
      <c r="N13">
        <f t="shared" si="4"/>
        <v>9.8338000000000001</v>
      </c>
      <c r="O13">
        <f t="shared" si="5"/>
        <v>0.99272137135503313</v>
      </c>
      <c r="P13">
        <v>6</v>
      </c>
      <c r="Q13">
        <v>3</v>
      </c>
      <c r="R13">
        <v>0</v>
      </c>
      <c r="S13">
        <v>3</v>
      </c>
      <c r="T13">
        <v>1.7907999999999999</v>
      </c>
      <c r="U13">
        <f t="shared" si="3"/>
        <v>-1.0655999999999999</v>
      </c>
    </row>
    <row r="14" spans="1:21" x14ac:dyDescent="0.25">
      <c r="B14">
        <v>12</v>
      </c>
      <c r="C14" s="1">
        <v>47.89</v>
      </c>
      <c r="D14" s="1">
        <v>1.5252120931184319</v>
      </c>
      <c r="E14" s="1">
        <v>53.140269850000003</v>
      </c>
      <c r="F14">
        <v>1</v>
      </c>
      <c r="G14">
        <v>4.1993763000000003E-2</v>
      </c>
      <c r="H14">
        <f t="shared" si="0"/>
        <v>-1.3768152071217215</v>
      </c>
      <c r="I14">
        <v>6.41</v>
      </c>
      <c r="J14">
        <v>2.52</v>
      </c>
      <c r="K14">
        <f t="shared" si="1"/>
        <v>0.40140054078154408</v>
      </c>
      <c r="L14">
        <v>5.3440000000000003</v>
      </c>
      <c r="M14">
        <f t="shared" si="2"/>
        <v>0.83369734789391581</v>
      </c>
      <c r="N14">
        <f t="shared" si="4"/>
        <v>3.89</v>
      </c>
      <c r="O14">
        <f t="shared" si="5"/>
        <v>0.58994960132570773</v>
      </c>
      <c r="P14">
        <v>4</v>
      </c>
      <c r="Q14">
        <v>1</v>
      </c>
      <c r="R14">
        <v>0</v>
      </c>
      <c r="S14">
        <v>5</v>
      </c>
      <c r="T14">
        <v>2.1907000000000001</v>
      </c>
      <c r="U14">
        <f t="shared" si="3"/>
        <v>0.32929999999999993</v>
      </c>
    </row>
    <row r="15" spans="1:21" x14ac:dyDescent="0.25">
      <c r="B15">
        <v>13</v>
      </c>
      <c r="C15">
        <v>52.715000000000003</v>
      </c>
      <c r="D15">
        <v>1.831715566414438</v>
      </c>
      <c r="E15" s="1">
        <v>72.68147888</v>
      </c>
      <c r="F15">
        <v>1.1666666670000001</v>
      </c>
      <c r="G15">
        <v>0.18889313799999999</v>
      </c>
      <c r="H15">
        <f t="shared" si="0"/>
        <v>-0.72378381858883001</v>
      </c>
      <c r="I15">
        <v>9.0440000000000005</v>
      </c>
      <c r="J15">
        <v>2.0874999999999999</v>
      </c>
      <c r="K15">
        <f t="shared" si="1"/>
        <v>0.31962648415563966</v>
      </c>
      <c r="L15">
        <v>9.3350000000000009</v>
      </c>
      <c r="M15">
        <f t="shared" si="2"/>
        <v>1.0321760283060593</v>
      </c>
      <c r="N15">
        <f t="shared" si="4"/>
        <v>6.9565000000000001</v>
      </c>
      <c r="O15">
        <f t="shared" si="5"/>
        <v>0.84239078946595536</v>
      </c>
      <c r="P15">
        <v>5</v>
      </c>
      <c r="Q15">
        <v>1</v>
      </c>
      <c r="R15">
        <v>0</v>
      </c>
      <c r="S15">
        <v>5</v>
      </c>
      <c r="T15">
        <v>1.0565</v>
      </c>
      <c r="U15">
        <f>J15-T15</f>
        <v>1.0309999999999999</v>
      </c>
    </row>
    <row r="16" spans="1:21" x14ac:dyDescent="0.25">
      <c r="B16">
        <v>14</v>
      </c>
      <c r="C16">
        <v>54.15</v>
      </c>
      <c r="D16">
        <v>2.6546445060018469</v>
      </c>
      <c r="E16" s="1">
        <v>45.438475869999998</v>
      </c>
      <c r="F16">
        <v>1.25</v>
      </c>
      <c r="G16">
        <v>3.4230595670000001</v>
      </c>
      <c r="H16">
        <f t="shared" si="0"/>
        <v>0.53441445665885712</v>
      </c>
      <c r="I16">
        <v>4.4589999999999996</v>
      </c>
      <c r="J16">
        <v>0.67</v>
      </c>
      <c r="K16">
        <f t="shared" si="1"/>
        <v>-0.17392519729917355</v>
      </c>
      <c r="L16">
        <v>5.81</v>
      </c>
      <c r="M16">
        <f t="shared" si="2"/>
        <v>1.3029827315541602</v>
      </c>
      <c r="N16">
        <f t="shared" si="4"/>
        <v>3.7889999999999997</v>
      </c>
      <c r="O16">
        <f t="shared" si="5"/>
        <v>0.57852460527499316</v>
      </c>
      <c r="P16">
        <v>6</v>
      </c>
      <c r="Q16">
        <v>2</v>
      </c>
      <c r="R16">
        <v>0</v>
      </c>
      <c r="S16">
        <v>7</v>
      </c>
      <c r="T16">
        <v>1.3348</v>
      </c>
      <c r="U16">
        <f t="shared" si="3"/>
        <v>-0.66479999999999995</v>
      </c>
    </row>
    <row r="17" spans="2:21" x14ac:dyDescent="0.25">
      <c r="B17">
        <v>15</v>
      </c>
      <c r="C17">
        <v>51.5</v>
      </c>
      <c r="D17">
        <v>0.99009708737864077</v>
      </c>
      <c r="E17" s="1">
        <v>94.93443182</v>
      </c>
      <c r="F17">
        <v>1</v>
      </c>
      <c r="G17">
        <v>1.693097254</v>
      </c>
      <c r="H17">
        <f t="shared" si="0"/>
        <v>0.22868190534014943</v>
      </c>
      <c r="I17">
        <v>2.9780000000000002</v>
      </c>
      <c r="J17">
        <v>2.198</v>
      </c>
      <c r="K17">
        <f t="shared" si="1"/>
        <v>0.34202768808747175</v>
      </c>
      <c r="L17">
        <v>3.2440000000000002</v>
      </c>
      <c r="M17">
        <f t="shared" si="2"/>
        <v>1.0893216924110141</v>
      </c>
      <c r="N17">
        <f t="shared" si="4"/>
        <v>0.78000000000000025</v>
      </c>
      <c r="O17">
        <f t="shared" si="5"/>
        <v>-0.10790539730951947</v>
      </c>
      <c r="P17">
        <v>3</v>
      </c>
      <c r="Q17">
        <v>2</v>
      </c>
      <c r="R17">
        <v>0</v>
      </c>
      <c r="S17">
        <v>3</v>
      </c>
      <c r="T17">
        <v>2.2656999999999998</v>
      </c>
      <c r="U17">
        <f t="shared" si="3"/>
        <v>-6.7699999999999871E-2</v>
      </c>
    </row>
    <row r="18" spans="2:21" x14ac:dyDescent="0.25">
      <c r="B18">
        <v>16</v>
      </c>
      <c r="C18">
        <v>49.615000000000002</v>
      </c>
      <c r="D18">
        <v>2.5375125713721389</v>
      </c>
      <c r="E18" s="1">
        <v>37.794078040000002</v>
      </c>
      <c r="F18">
        <v>1.75</v>
      </c>
      <c r="G18">
        <v>0.227385899</v>
      </c>
      <c r="H18">
        <f t="shared" si="0"/>
        <v>-0.64323647094278869</v>
      </c>
      <c r="I18">
        <v>4.0549999999999997</v>
      </c>
      <c r="J18">
        <v>1.7270000000000001</v>
      </c>
      <c r="K18">
        <f t="shared" si="1"/>
        <v>0.23729233756745879</v>
      </c>
      <c r="L18">
        <v>7.21</v>
      </c>
      <c r="M18">
        <f t="shared" si="2"/>
        <v>1.778051787916153</v>
      </c>
      <c r="N18">
        <f t="shared" si="4"/>
        <v>2.3279999999999994</v>
      </c>
      <c r="O18">
        <f t="shared" si="5"/>
        <v>0.36698297597785079</v>
      </c>
      <c r="P18">
        <v>4</v>
      </c>
      <c r="Q18">
        <v>2</v>
      </c>
      <c r="R18">
        <v>0</v>
      </c>
      <c r="S18">
        <v>7</v>
      </c>
      <c r="T18">
        <v>1.7019</v>
      </c>
      <c r="U18">
        <f t="shared" si="3"/>
        <v>2.5100000000000122E-2</v>
      </c>
    </row>
    <row r="19" spans="2:21" x14ac:dyDescent="0.25">
      <c r="B19">
        <v>17</v>
      </c>
      <c r="C19">
        <v>54.134999999999998</v>
      </c>
      <c r="D19">
        <v>2.6540964618820579</v>
      </c>
      <c r="E19" s="1">
        <v>38.143782340000001</v>
      </c>
      <c r="F19">
        <v>1</v>
      </c>
      <c r="G19">
        <v>0.43684009699999998</v>
      </c>
      <c r="H19">
        <f t="shared" si="0"/>
        <v>-0.35967750513249452</v>
      </c>
      <c r="I19">
        <v>4.4169999999999998</v>
      </c>
      <c r="J19">
        <v>1.931</v>
      </c>
      <c r="K19">
        <f t="shared" si="1"/>
        <v>0.28578227377939475</v>
      </c>
      <c r="L19">
        <v>5.2080000000000002</v>
      </c>
      <c r="M19">
        <f t="shared" si="2"/>
        <v>1.179080824088748</v>
      </c>
      <c r="N19">
        <f t="shared" si="4"/>
        <v>2.4859999999999998</v>
      </c>
      <c r="O19">
        <f t="shared" si="5"/>
        <v>0.3955011243056259</v>
      </c>
      <c r="P19">
        <v>4</v>
      </c>
      <c r="Q19">
        <v>2</v>
      </c>
      <c r="R19">
        <v>0</v>
      </c>
      <c r="S19">
        <v>4</v>
      </c>
      <c r="T19">
        <v>2.0950000000000002</v>
      </c>
      <c r="U19">
        <f t="shared" si="3"/>
        <v>-0.16400000000000015</v>
      </c>
    </row>
    <row r="20" spans="2:21" x14ac:dyDescent="0.25">
      <c r="B20">
        <v>18</v>
      </c>
      <c r="C20">
        <v>55.5</v>
      </c>
      <c r="D20">
        <v>3.885765765765766</v>
      </c>
      <c r="E20" s="1">
        <v>88.190896109999997</v>
      </c>
      <c r="F20">
        <v>1</v>
      </c>
      <c r="G20">
        <v>1.031182796</v>
      </c>
      <c r="H20">
        <f t="shared" si="0"/>
        <v>1.3335658743529773E-2</v>
      </c>
      <c r="I20">
        <v>3.8279999999999998</v>
      </c>
      <c r="J20">
        <v>2.2440000000000002</v>
      </c>
      <c r="K20">
        <f t="shared" si="1"/>
        <v>0.35102285258412386</v>
      </c>
      <c r="L20">
        <v>3.45</v>
      </c>
      <c r="M20">
        <f t="shared" si="2"/>
        <v>0.9012539184952979</v>
      </c>
      <c r="N20">
        <f t="shared" si="4"/>
        <v>1.5839999999999996</v>
      </c>
      <c r="O20">
        <f t="shared" si="5"/>
        <v>0.19975517725347461</v>
      </c>
      <c r="P20">
        <v>3</v>
      </c>
      <c r="Q20">
        <v>1</v>
      </c>
      <c r="R20">
        <v>0</v>
      </c>
      <c r="S20">
        <v>3</v>
      </c>
      <c r="T20">
        <v>1.8971</v>
      </c>
      <c r="U20">
        <f t="shared" si="3"/>
        <v>0.34690000000000021</v>
      </c>
    </row>
    <row r="21" spans="2:21" x14ac:dyDescent="0.25">
      <c r="B21">
        <v>19</v>
      </c>
      <c r="C21">
        <v>68.525000000000006</v>
      </c>
      <c r="D21">
        <v>10.419105489960877</v>
      </c>
      <c r="E21" s="1">
        <v>44.609130209999996</v>
      </c>
      <c r="F21">
        <v>1.25</v>
      </c>
      <c r="G21">
        <v>0.96228221300000005</v>
      </c>
      <c r="H21">
        <f t="shared" si="0"/>
        <v>-1.6697541710137202E-2</v>
      </c>
      <c r="I21">
        <v>8.6999999999999993</v>
      </c>
      <c r="J21">
        <v>0.51019999999999999</v>
      </c>
      <c r="K21">
        <f t="shared" si="1"/>
        <v>-0.29225954572622881</v>
      </c>
      <c r="L21">
        <v>7.4240000000000004</v>
      </c>
      <c r="M21">
        <f t="shared" si="2"/>
        <v>0.8533333333333335</v>
      </c>
      <c r="N21">
        <f t="shared" si="4"/>
        <v>8.1898</v>
      </c>
      <c r="O21">
        <f t="shared" si="5"/>
        <v>0.91327329614906971</v>
      </c>
      <c r="P21">
        <v>4</v>
      </c>
      <c r="Q21">
        <v>1</v>
      </c>
      <c r="R21">
        <v>0</v>
      </c>
      <c r="S21">
        <v>5</v>
      </c>
      <c r="T21">
        <v>1.6265000000000001</v>
      </c>
      <c r="U21">
        <f t="shared" si="3"/>
        <v>-1.1163000000000001</v>
      </c>
    </row>
    <row r="22" spans="2:21" x14ac:dyDescent="0.25">
      <c r="B22">
        <v>20</v>
      </c>
      <c r="C22">
        <v>57.5</v>
      </c>
      <c r="D22">
        <v>12.711642050390964</v>
      </c>
      <c r="E22" s="1">
        <v>42.601388620000002</v>
      </c>
      <c r="F22">
        <v>0.83333333300000001</v>
      </c>
      <c r="G22">
        <v>0.29343260799999998</v>
      </c>
      <c r="H22">
        <f t="shared" si="0"/>
        <v>-0.53249162639054615</v>
      </c>
      <c r="I22">
        <v>6.9379999999999997</v>
      </c>
      <c r="J22">
        <v>3.988</v>
      </c>
      <c r="K22">
        <f t="shared" si="1"/>
        <v>0.60075514963961807</v>
      </c>
      <c r="L22">
        <v>8.9459999999999997</v>
      </c>
      <c r="M22">
        <f t="shared" si="2"/>
        <v>1.2894205823003748</v>
      </c>
      <c r="N22">
        <f t="shared" si="4"/>
        <v>2.9499999999999997</v>
      </c>
      <c r="O22">
        <f t="shared" si="5"/>
        <v>0.46982201597816298</v>
      </c>
      <c r="P22">
        <v>6</v>
      </c>
      <c r="Q22">
        <v>2</v>
      </c>
      <c r="R22">
        <v>1</v>
      </c>
      <c r="S22">
        <v>5</v>
      </c>
      <c r="T22">
        <v>1.2239</v>
      </c>
      <c r="U22">
        <f t="shared" si="3"/>
        <v>2.7641</v>
      </c>
    </row>
    <row r="23" spans="2:21" x14ac:dyDescent="0.25">
      <c r="B23">
        <v>21</v>
      </c>
      <c r="C23">
        <v>61.86</v>
      </c>
      <c r="D23">
        <v>1.1820872457944243</v>
      </c>
      <c r="E23" s="1">
        <v>66.899636110000003</v>
      </c>
      <c r="F23">
        <v>1</v>
      </c>
      <c r="G23">
        <v>0.21243848800000001</v>
      </c>
      <c r="H23">
        <f t="shared" si="0"/>
        <v>-0.67276679826962726</v>
      </c>
      <c r="I23">
        <v>4.4509999999999996</v>
      </c>
      <c r="J23">
        <v>1.944</v>
      </c>
      <c r="K23">
        <f t="shared" si="1"/>
        <v>0.28869626059025577</v>
      </c>
      <c r="L23">
        <v>4.4509999999999996</v>
      </c>
      <c r="M23">
        <f>L23/I23</f>
        <v>1</v>
      </c>
      <c r="N23">
        <f t="shared" si="4"/>
        <v>2.5069999999999997</v>
      </c>
      <c r="O23">
        <f t="shared" si="5"/>
        <v>0.39915433395821648</v>
      </c>
      <c r="P23">
        <v>4</v>
      </c>
      <c r="Q23">
        <v>2</v>
      </c>
      <c r="R23">
        <v>0</v>
      </c>
      <c r="S23">
        <v>4</v>
      </c>
      <c r="T23">
        <v>1.7865</v>
      </c>
      <c r="U23">
        <f t="shared" si="3"/>
        <v>0.15749999999999997</v>
      </c>
    </row>
    <row r="24" spans="2:21" x14ac:dyDescent="0.25">
      <c r="B24">
        <v>22</v>
      </c>
      <c r="C24">
        <v>56.95</v>
      </c>
      <c r="D24">
        <v>1.1587181738366987</v>
      </c>
      <c r="E24" s="1">
        <v>34.787542950000002</v>
      </c>
      <c r="F24">
        <v>0.71428571399999996</v>
      </c>
      <c r="G24">
        <v>9.7779942999999994E-2</v>
      </c>
      <c r="H24">
        <f t="shared" si="0"/>
        <v>-1.0097502202404456</v>
      </c>
      <c r="I24">
        <v>6.25</v>
      </c>
      <c r="J24">
        <v>2.9390000000000001</v>
      </c>
      <c r="K24">
        <f t="shared" si="1"/>
        <v>0.46819958607261258</v>
      </c>
      <c r="L24">
        <v>5.907</v>
      </c>
      <c r="M24">
        <f t="shared" si="2"/>
        <v>0.94511999999999996</v>
      </c>
      <c r="N24">
        <f t="shared" si="4"/>
        <v>3.3109999999999999</v>
      </c>
      <c r="O24">
        <f t="shared" si="5"/>
        <v>0.51995918075206837</v>
      </c>
      <c r="P24">
        <v>7</v>
      </c>
      <c r="Q24">
        <v>3</v>
      </c>
      <c r="R24">
        <v>0</v>
      </c>
      <c r="S24">
        <v>5</v>
      </c>
      <c r="T24">
        <v>3.2778999999999998</v>
      </c>
      <c r="U24">
        <f t="shared" si="3"/>
        <v>-0.33889999999999976</v>
      </c>
    </row>
    <row r="25" spans="2:21" x14ac:dyDescent="0.25">
      <c r="B25">
        <v>23</v>
      </c>
      <c r="C25">
        <v>56.545000000000002</v>
      </c>
      <c r="D25">
        <v>2.1862979004876051</v>
      </c>
      <c r="E25" s="1">
        <v>41.060454800000002</v>
      </c>
      <c r="F25">
        <v>1</v>
      </c>
      <c r="G25">
        <v>6.8509590899999999</v>
      </c>
      <c r="H25">
        <f t="shared" si="0"/>
        <v>0.83575137416946343</v>
      </c>
      <c r="I25">
        <v>2.411</v>
      </c>
      <c r="J25">
        <v>1.6519999999999999</v>
      </c>
      <c r="K25">
        <f t="shared" si="1"/>
        <v>0.21801004298436338</v>
      </c>
      <c r="L25">
        <v>2.5670000000000002</v>
      </c>
      <c r="M25">
        <f t="shared" si="2"/>
        <v>1.0647034425549564</v>
      </c>
      <c r="N25">
        <f t="shared" si="4"/>
        <v>0.75900000000000012</v>
      </c>
      <c r="O25">
        <f t="shared" si="5"/>
        <v>-0.11975822410451957</v>
      </c>
      <c r="P25">
        <v>3</v>
      </c>
      <c r="Q25">
        <v>2</v>
      </c>
      <c r="R25">
        <v>0</v>
      </c>
      <c r="S25">
        <v>3</v>
      </c>
      <c r="T25">
        <v>1.8919999999999999</v>
      </c>
      <c r="U25">
        <f t="shared" si="3"/>
        <v>-0.24</v>
      </c>
    </row>
    <row r="26" spans="2:21" x14ac:dyDescent="0.25">
      <c r="B26">
        <v>24</v>
      </c>
      <c r="C26">
        <v>55.884999999999998</v>
      </c>
      <c r="D26">
        <v>1.4416640572578843</v>
      </c>
      <c r="E26" s="1">
        <v>82.684433549999994</v>
      </c>
      <c r="F26">
        <v>1.5</v>
      </c>
      <c r="G26">
        <v>2.2351019000000001</v>
      </c>
      <c r="H26">
        <f t="shared" si="0"/>
        <v>0.34929732773591499</v>
      </c>
      <c r="I26">
        <v>6.2009999999999996</v>
      </c>
      <c r="J26">
        <v>2.323</v>
      </c>
      <c r="K26">
        <f t="shared" si="1"/>
        <v>0.36604920980023542</v>
      </c>
      <c r="L26">
        <v>7.1429999999999998</v>
      </c>
      <c r="M26">
        <f t="shared" si="2"/>
        <v>1.1519109820996614</v>
      </c>
      <c r="N26">
        <f t="shared" si="4"/>
        <v>3.8779999999999997</v>
      </c>
      <c r="O26">
        <f t="shared" si="5"/>
        <v>0.58860780474268659</v>
      </c>
      <c r="P26">
        <v>4</v>
      </c>
      <c r="Q26">
        <v>2</v>
      </c>
      <c r="R26">
        <v>0</v>
      </c>
      <c r="S26">
        <v>6</v>
      </c>
      <c r="T26">
        <v>2.3382000000000001</v>
      </c>
      <c r="U26">
        <f t="shared" si="3"/>
        <v>-1.5200000000000102E-2</v>
      </c>
    </row>
    <row r="27" spans="2:21" x14ac:dyDescent="0.25">
      <c r="B27">
        <v>25</v>
      </c>
      <c r="C27">
        <v>54.585000000000001</v>
      </c>
      <c r="D27">
        <v>2.0783831662871415</v>
      </c>
      <c r="E27" s="1">
        <v>14.908150060000001</v>
      </c>
      <c r="F27">
        <v>1.6666666670000001</v>
      </c>
      <c r="G27">
        <v>0.12719307199999999</v>
      </c>
      <c r="H27">
        <f t="shared" si="0"/>
        <v>-0.89553654335829014</v>
      </c>
      <c r="I27">
        <v>2.9809999999999999</v>
      </c>
      <c r="J27">
        <v>0.9708</v>
      </c>
      <c r="K27">
        <f t="shared" si="1"/>
        <v>-1.287023234010287E-2</v>
      </c>
      <c r="L27">
        <v>6.3120000000000003</v>
      </c>
      <c r="M27">
        <f t="shared" si="2"/>
        <v>2.117410265011741</v>
      </c>
      <c r="N27">
        <f t="shared" si="4"/>
        <v>2.0101999999999998</v>
      </c>
      <c r="O27">
        <f t="shared" si="5"/>
        <v>0.30323926865199585</v>
      </c>
      <c r="P27">
        <v>3</v>
      </c>
      <c r="Q27">
        <v>1</v>
      </c>
      <c r="R27">
        <v>0</v>
      </c>
      <c r="S27">
        <v>5</v>
      </c>
      <c r="T27">
        <v>1.6414</v>
      </c>
      <c r="U27">
        <f t="shared" si="3"/>
        <v>-0.67059999999999997</v>
      </c>
    </row>
    <row r="28" spans="2:21" x14ac:dyDescent="0.25">
      <c r="B28">
        <v>26</v>
      </c>
      <c r="C28">
        <v>56.2</v>
      </c>
      <c r="D28">
        <v>1.8352336598683157</v>
      </c>
      <c r="E28" s="1">
        <v>8.4221651939999997</v>
      </c>
      <c r="F28">
        <v>1.1666666670000001</v>
      </c>
      <c r="G28">
        <v>0.83016739900000003</v>
      </c>
      <c r="H28">
        <f t="shared" si="0"/>
        <v>-8.0834325537605986E-2</v>
      </c>
      <c r="I28">
        <v>6.2919999999999998</v>
      </c>
      <c r="J28">
        <v>2.2000000000000002</v>
      </c>
      <c r="K28">
        <f t="shared" si="1"/>
        <v>0.34242268082220628</v>
      </c>
      <c r="L28">
        <v>6.2919999999999998</v>
      </c>
      <c r="M28">
        <f t="shared" si="2"/>
        <v>1</v>
      </c>
      <c r="N28">
        <f t="shared" si="4"/>
        <v>4.0919999999999996</v>
      </c>
      <c r="O28">
        <f t="shared" si="5"/>
        <v>0.61193562504012255</v>
      </c>
      <c r="P28">
        <v>6</v>
      </c>
      <c r="Q28">
        <v>3</v>
      </c>
      <c r="R28">
        <v>0</v>
      </c>
      <c r="S28">
        <v>7</v>
      </c>
      <c r="T28">
        <v>1.7293000000000001</v>
      </c>
      <c r="U28">
        <f t="shared" si="3"/>
        <v>0.47070000000000012</v>
      </c>
    </row>
    <row r="29" spans="2:21" x14ac:dyDescent="0.25">
      <c r="B29">
        <v>27</v>
      </c>
      <c r="C29">
        <v>59.27</v>
      </c>
      <c r="D29">
        <v>1.1554580732242281</v>
      </c>
      <c r="E29" s="1">
        <v>70.700706800000006</v>
      </c>
      <c r="F29">
        <v>1</v>
      </c>
      <c r="G29">
        <v>0.99181234799999995</v>
      </c>
      <c r="H29">
        <f t="shared" si="0"/>
        <v>-3.5704890728581198E-3</v>
      </c>
      <c r="I29">
        <v>8.7279999999999998</v>
      </c>
      <c r="J29">
        <v>3.9670000000000001</v>
      </c>
      <c r="K29">
        <f t="shared" si="1"/>
        <v>0.59846220047415055</v>
      </c>
      <c r="L29">
        <v>4.5759999999999996</v>
      </c>
      <c r="M29">
        <f t="shared" si="2"/>
        <v>0.52428964252978916</v>
      </c>
      <c r="N29">
        <f t="shared" si="4"/>
        <v>4.7609999999999992</v>
      </c>
      <c r="O29">
        <f t="shared" si="5"/>
        <v>0.67769818147451055</v>
      </c>
      <c r="P29">
        <v>4</v>
      </c>
      <c r="Q29">
        <v>2</v>
      </c>
      <c r="R29">
        <v>0</v>
      </c>
      <c r="S29">
        <v>4</v>
      </c>
      <c r="T29">
        <v>2.5973000000000002</v>
      </c>
      <c r="U29">
        <f t="shared" si="3"/>
        <v>1.3696999999999999</v>
      </c>
    </row>
    <row r="30" spans="2:21" x14ac:dyDescent="0.25">
      <c r="E30" s="1"/>
    </row>
    <row r="31" spans="2:21" x14ac:dyDescent="0.25">
      <c r="E31" s="1"/>
    </row>
    <row r="32" spans="2:21" x14ac:dyDescent="0.25">
      <c r="E32" s="1"/>
    </row>
    <row r="33" spans="5:5" x14ac:dyDescent="0.25">
      <c r="E33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Isaac Muñoz Santos</dc:creator>
  <cp:lastModifiedBy>Alejandro Rios</cp:lastModifiedBy>
  <dcterms:created xsi:type="dcterms:W3CDTF">2022-01-21T02:11:17Z</dcterms:created>
  <dcterms:modified xsi:type="dcterms:W3CDTF">2022-12-07T00:59:24Z</dcterms:modified>
</cp:coreProperties>
</file>